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jm.sharepoint.com/teams/PGMSmarketing/Shared Documents/Website/PMM - web/"/>
    </mc:Choice>
  </mc:AlternateContent>
  <xr:revisionPtr revIDLastSave="5" documentId="8_{94CC4DE3-F7C9-445C-BB36-A2F49515B482}" xr6:coauthVersionLast="47" xr6:coauthVersionMax="47" xr10:uidLastSave="{D333C8C6-19FF-498E-A482-8E4A00752683}"/>
  <bookViews>
    <workbookView xWindow="28680" yWindow="-120" windowWidth="29040" windowHeight="15720" activeTab="1" xr2:uid="{783EABE2-AAF2-44F4-A99C-8817E14E5BBB}"/>
  </bookViews>
  <sheets>
    <sheet name="Ruthenium supply &amp; demand 2024" sheetId="1" r:id="rId1"/>
    <sheet name="Iridium supply &amp; demand 2024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2" l="1"/>
  <c r="K14" i="2"/>
  <c r="J14" i="2"/>
  <c r="I14" i="2"/>
  <c r="H14" i="2"/>
  <c r="G14" i="2"/>
  <c r="F14" i="2"/>
  <c r="E14" i="2"/>
  <c r="D14" i="2"/>
  <c r="C14" i="2"/>
  <c r="B14" i="2"/>
  <c r="K7" i="2"/>
  <c r="K16" i="2" s="1"/>
  <c r="J7" i="2"/>
  <c r="J16" i="2" s="1"/>
  <c r="I7" i="2"/>
  <c r="I16" i="2" s="1"/>
  <c r="H7" i="2"/>
  <c r="H16" i="2" s="1"/>
  <c r="G7" i="2"/>
  <c r="G16" i="2" s="1"/>
  <c r="F7" i="2"/>
  <c r="F16" i="2" s="1"/>
  <c r="E7" i="2"/>
  <c r="E16" i="2" s="1"/>
  <c r="D7" i="2"/>
  <c r="C7" i="2"/>
  <c r="C16" i="2" s="1"/>
  <c r="B7" i="2"/>
  <c r="B16" i="2" s="1"/>
  <c r="E16" i="1" l="1"/>
  <c r="D16" i="1"/>
  <c r="K14" i="1"/>
  <c r="J14" i="1"/>
  <c r="I14" i="1"/>
  <c r="H14" i="1"/>
  <c r="G14" i="1"/>
  <c r="F14" i="1"/>
  <c r="F16" i="1" s="1"/>
  <c r="E14" i="1"/>
  <c r="D14" i="1"/>
  <c r="C14" i="1"/>
  <c r="B14" i="1"/>
  <c r="K7" i="1"/>
  <c r="K16" i="1" s="1"/>
  <c r="J7" i="1"/>
  <c r="J16" i="1" s="1"/>
  <c r="I7" i="1"/>
  <c r="I16" i="1" s="1"/>
  <c r="H7" i="1"/>
  <c r="H16" i="1" s="1"/>
  <c r="G7" i="1"/>
  <c r="G16" i="1" s="1"/>
  <c r="F7" i="1"/>
  <c r="E7" i="1"/>
  <c r="D7" i="1"/>
  <c r="C7" i="1"/>
  <c r="C16" i="1" s="1"/>
  <c r="B7" i="1"/>
  <c r="B16" i="1" s="1"/>
</calcChain>
</file>

<file path=xl/sharedStrings.xml><?xml version="1.0" encoding="utf-8"?>
<sst xmlns="http://schemas.openxmlformats.org/spreadsheetml/2006/main" count="30" uniqueCount="15">
  <si>
    <t>Ruthenium supply and demand</t>
  </si>
  <si>
    <t>When using this data, please credit Johnson Matthey plc and 'PGM Market report May 2024'.</t>
  </si>
  <si>
    <t xml:space="preserve">PGM market report series </t>
  </si>
  <si>
    <t>'000 oz</t>
  </si>
  <si>
    <t>Supply</t>
  </si>
  <si>
    <t>Primary supply</t>
  </si>
  <si>
    <t>Supply Total</t>
  </si>
  <si>
    <t>Demand</t>
  </si>
  <si>
    <t>Chemical</t>
  </si>
  <si>
    <t>Electrical</t>
  </si>
  <si>
    <t>Electrochemical</t>
  </si>
  <si>
    <t>Other</t>
  </si>
  <si>
    <t>Demand Total</t>
  </si>
  <si>
    <t>Movements in Stocks</t>
  </si>
  <si>
    <t>Iridium supply and demand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</si>
</sst>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[Red]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0" fontId="4" fillId="3" borderId="0" xfId="0" applyFont="1" applyFill="1"/>
    <xf numFmtId="0" fontId="2" fillId="3" borderId="0" xfId="0" applyFont="1" applyFill="1"/>
    <xf numFmtId="0" fontId="3" fillId="3" borderId="0" xfId="0" applyFont="1" applyFill="1"/>
    <xf numFmtId="17" fontId="4" fillId="2" borderId="0" xfId="0" applyNumberFormat="1" applyFont="1" applyFill="1"/>
    <xf numFmtId="0" fontId="2" fillId="0" borderId="0" xfId="0" quotePrefix="1" applyFont="1"/>
    <xf numFmtId="0" fontId="2" fillId="2" borderId="0" xfId="0" quotePrefix="1" applyFont="1" applyFill="1"/>
    <xf numFmtId="0" fontId="3" fillId="0" borderId="0" xfId="0" quotePrefix="1" applyFont="1"/>
    <xf numFmtId="0" fontId="3" fillId="2" borderId="0" xfId="0" quotePrefix="1" applyFont="1" applyFill="1"/>
    <xf numFmtId="3" fontId="3" fillId="2" borderId="0" xfId="0" applyNumberFormat="1" applyFont="1" applyFill="1"/>
    <xf numFmtId="0" fontId="2" fillId="0" borderId="1" xfId="0" quotePrefix="1" applyFont="1" applyBorder="1"/>
    <xf numFmtId="3" fontId="2" fillId="2" borderId="1" xfId="0" applyNumberFormat="1" applyFont="1" applyFill="1" applyBorder="1"/>
    <xf numFmtId="164" fontId="3" fillId="2" borderId="0" xfId="1" applyNumberFormat="1" applyFont="1" applyFill="1"/>
    <xf numFmtId="0" fontId="2" fillId="0" borderId="1" xfId="0" applyFont="1" applyBorder="1"/>
    <xf numFmtId="164" fontId="2" fillId="2" borderId="1" xfId="1" applyNumberFormat="1" applyFont="1" applyFill="1" applyBorder="1"/>
    <xf numFmtId="0" fontId="3" fillId="0" borderId="1" xfId="0" applyFont="1" applyBorder="1"/>
    <xf numFmtId="165" fontId="2" fillId="2" borderId="0" xfId="0" applyNumberFormat="1" applyFont="1" applyFill="1"/>
    <xf numFmtId="0" fontId="2" fillId="2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3E11C-BD7A-4FFF-89D9-948354B7BEAC}">
  <dimension ref="A1:K16"/>
  <sheetViews>
    <sheetView workbookViewId="0">
      <selection activeCell="A38" sqref="A38"/>
    </sheetView>
  </sheetViews>
  <sheetFormatPr defaultRowHeight="12" x14ac:dyDescent="0.3"/>
  <cols>
    <col min="1" max="1" width="21.6328125" style="4" customWidth="1"/>
    <col min="2" max="11" width="8.7265625" style="3"/>
    <col min="12" max="16384" width="8.7265625" style="4"/>
  </cols>
  <sheetData>
    <row r="1" spans="1:11" x14ac:dyDescent="0.3">
      <c r="A1" s="1" t="s">
        <v>0</v>
      </c>
      <c r="B1" s="2"/>
      <c r="C1" s="2"/>
      <c r="D1" s="2"/>
    </row>
    <row r="2" spans="1:11" x14ac:dyDescent="0.3">
      <c r="A2" s="5" t="s">
        <v>1</v>
      </c>
      <c r="B2" s="6"/>
      <c r="C2" s="6"/>
      <c r="D2" s="6"/>
      <c r="E2" s="7"/>
      <c r="F2" s="7"/>
    </row>
    <row r="3" spans="1:11" x14ac:dyDescent="0.3">
      <c r="A3" s="1"/>
      <c r="B3" s="8" t="s">
        <v>2</v>
      </c>
      <c r="C3" s="2"/>
      <c r="D3" s="2"/>
      <c r="I3" s="8" t="s">
        <v>2</v>
      </c>
    </row>
    <row r="4" spans="1:11" x14ac:dyDescent="0.3">
      <c r="A4" s="9" t="s">
        <v>3</v>
      </c>
      <c r="B4" s="10">
        <v>2015</v>
      </c>
      <c r="C4" s="10">
        <v>2016</v>
      </c>
      <c r="D4" s="10">
        <v>2017</v>
      </c>
      <c r="E4" s="2">
        <v>2018</v>
      </c>
      <c r="F4" s="2">
        <v>2019</v>
      </c>
      <c r="G4" s="2">
        <v>2020</v>
      </c>
      <c r="H4" s="2">
        <v>2021</v>
      </c>
      <c r="I4" s="2">
        <v>2022</v>
      </c>
      <c r="J4" s="2">
        <v>2023</v>
      </c>
      <c r="K4" s="2">
        <v>2024</v>
      </c>
    </row>
    <row r="5" spans="1:11" x14ac:dyDescent="0.3">
      <c r="A5" s="9" t="s">
        <v>4</v>
      </c>
      <c r="B5" s="10"/>
      <c r="C5" s="10"/>
      <c r="D5" s="10"/>
      <c r="E5" s="2"/>
      <c r="F5" s="2"/>
      <c r="G5" s="2"/>
      <c r="H5" s="2"/>
      <c r="I5" s="2"/>
      <c r="J5" s="2"/>
      <c r="K5" s="2"/>
    </row>
    <row r="6" spans="1:11" x14ac:dyDescent="0.3">
      <c r="A6" s="11" t="s">
        <v>5</v>
      </c>
      <c r="B6" s="12">
        <v>931</v>
      </c>
      <c r="C6" s="12">
        <v>977</v>
      </c>
      <c r="D6" s="12">
        <v>1289</v>
      </c>
      <c r="E6" s="13">
        <v>1293</v>
      </c>
      <c r="F6" s="13">
        <v>885</v>
      </c>
      <c r="G6" s="13">
        <v>930</v>
      </c>
      <c r="H6" s="13">
        <v>1421</v>
      </c>
      <c r="I6" s="13">
        <v>968</v>
      </c>
      <c r="J6" s="13">
        <v>921</v>
      </c>
      <c r="K6" s="13">
        <v>1028</v>
      </c>
    </row>
    <row r="7" spans="1:11" x14ac:dyDescent="0.3">
      <c r="A7" s="14" t="s">
        <v>6</v>
      </c>
      <c r="B7" s="15">
        <f>B6</f>
        <v>931</v>
      </c>
      <c r="C7" s="15">
        <f>C6</f>
        <v>977</v>
      </c>
      <c r="D7" s="15">
        <f>D6</f>
        <v>1289</v>
      </c>
      <c r="E7" s="15">
        <f>E6</f>
        <v>1293</v>
      </c>
      <c r="F7" s="15">
        <f t="shared" ref="F7:K7" si="0">F6</f>
        <v>885</v>
      </c>
      <c r="G7" s="15">
        <f t="shared" si="0"/>
        <v>930</v>
      </c>
      <c r="H7" s="15">
        <f t="shared" si="0"/>
        <v>1421</v>
      </c>
      <c r="I7" s="15">
        <f t="shared" si="0"/>
        <v>968</v>
      </c>
      <c r="J7" s="15">
        <f t="shared" si="0"/>
        <v>921</v>
      </c>
      <c r="K7" s="15">
        <f t="shared" si="0"/>
        <v>1028</v>
      </c>
    </row>
    <row r="8" spans="1:11" x14ac:dyDescent="0.3">
      <c r="A8" s="9"/>
      <c r="B8" s="10"/>
      <c r="C8" s="10"/>
      <c r="D8" s="10"/>
      <c r="E8" s="2"/>
      <c r="F8" s="2"/>
      <c r="G8" s="2"/>
      <c r="H8" s="2"/>
      <c r="I8" s="2"/>
      <c r="J8" s="2"/>
    </row>
    <row r="9" spans="1:11" x14ac:dyDescent="0.3">
      <c r="A9" s="1" t="s">
        <v>7</v>
      </c>
      <c r="B9" s="2"/>
      <c r="C9" s="2"/>
      <c r="D9" s="2"/>
    </row>
    <row r="10" spans="1:11" x14ac:dyDescent="0.3">
      <c r="A10" s="4" t="s">
        <v>8</v>
      </c>
      <c r="B10" s="3">
        <v>362</v>
      </c>
      <c r="C10" s="3">
        <v>364</v>
      </c>
      <c r="D10" s="3">
        <v>361</v>
      </c>
      <c r="E10" s="16">
        <v>356</v>
      </c>
      <c r="F10" s="16">
        <v>409</v>
      </c>
      <c r="G10" s="16">
        <v>395</v>
      </c>
      <c r="H10" s="16">
        <v>343</v>
      </c>
      <c r="I10" s="16">
        <v>393</v>
      </c>
      <c r="J10" s="16">
        <v>427</v>
      </c>
      <c r="K10" s="3">
        <v>508</v>
      </c>
    </row>
    <row r="11" spans="1:11" x14ac:dyDescent="0.3">
      <c r="A11" s="4" t="s">
        <v>9</v>
      </c>
      <c r="B11" s="3">
        <v>451</v>
      </c>
      <c r="C11" s="3">
        <v>434</v>
      </c>
      <c r="D11" s="3">
        <v>436</v>
      </c>
      <c r="E11" s="16">
        <v>433</v>
      </c>
      <c r="F11" s="16">
        <v>416</v>
      </c>
      <c r="G11" s="16">
        <v>419</v>
      </c>
      <c r="H11" s="16">
        <v>441</v>
      </c>
      <c r="I11" s="16">
        <v>369</v>
      </c>
      <c r="J11" s="16">
        <v>309</v>
      </c>
      <c r="K11" s="3">
        <v>323</v>
      </c>
    </row>
    <row r="12" spans="1:11" x14ac:dyDescent="0.3">
      <c r="A12" s="4" t="s">
        <v>10</v>
      </c>
      <c r="B12" s="3">
        <v>138</v>
      </c>
      <c r="C12" s="3">
        <v>156</v>
      </c>
      <c r="D12" s="3">
        <v>147</v>
      </c>
      <c r="E12" s="16">
        <v>139</v>
      </c>
      <c r="F12" s="16">
        <v>144</v>
      </c>
      <c r="G12" s="16">
        <v>138</v>
      </c>
      <c r="H12" s="16">
        <v>129</v>
      </c>
      <c r="I12" s="16">
        <v>131</v>
      </c>
      <c r="J12" s="16">
        <v>133</v>
      </c>
      <c r="K12" s="3">
        <v>132</v>
      </c>
    </row>
    <row r="13" spans="1:11" x14ac:dyDescent="0.3">
      <c r="A13" s="4" t="s">
        <v>11</v>
      </c>
      <c r="B13" s="3">
        <v>153</v>
      </c>
      <c r="C13" s="3">
        <v>156</v>
      </c>
      <c r="D13" s="3">
        <v>173</v>
      </c>
      <c r="E13" s="16">
        <v>187</v>
      </c>
      <c r="F13" s="16">
        <v>137</v>
      </c>
      <c r="G13" s="16">
        <v>103</v>
      </c>
      <c r="H13" s="16">
        <v>114</v>
      </c>
      <c r="I13" s="16">
        <v>134</v>
      </c>
      <c r="J13" s="16">
        <v>139</v>
      </c>
      <c r="K13" s="3">
        <v>142</v>
      </c>
    </row>
    <row r="14" spans="1:11" s="19" customFormat="1" x14ac:dyDescent="0.3">
      <c r="A14" s="17" t="s">
        <v>12</v>
      </c>
      <c r="B14" s="18">
        <f>SUM(B10:B13)</f>
        <v>1104</v>
      </c>
      <c r="C14" s="18">
        <f>SUM(C10:C13)</f>
        <v>1110</v>
      </c>
      <c r="D14" s="18">
        <f>SUM(D10:D13)</f>
        <v>1117</v>
      </c>
      <c r="E14" s="18">
        <f>SUM(E10:E13)</f>
        <v>1115</v>
      </c>
      <c r="F14" s="18">
        <f t="shared" ref="F14:K14" si="1">SUM(F10:F13)</f>
        <v>1106</v>
      </c>
      <c r="G14" s="18">
        <f t="shared" si="1"/>
        <v>1055</v>
      </c>
      <c r="H14" s="18">
        <f t="shared" si="1"/>
        <v>1027</v>
      </c>
      <c r="I14" s="18">
        <f t="shared" si="1"/>
        <v>1027</v>
      </c>
      <c r="J14" s="18">
        <f t="shared" si="1"/>
        <v>1008</v>
      </c>
      <c r="K14" s="18">
        <f t="shared" si="1"/>
        <v>1105</v>
      </c>
    </row>
    <row r="16" spans="1:11" s="1" customFormat="1" x14ac:dyDescent="0.3">
      <c r="A16" s="1" t="s">
        <v>13</v>
      </c>
      <c r="B16" s="20">
        <f>B7-B14</f>
        <v>-173</v>
      </c>
      <c r="C16" s="20">
        <f>C7-C14</f>
        <v>-133</v>
      </c>
      <c r="D16" s="20">
        <f>D7-D14</f>
        <v>172</v>
      </c>
      <c r="E16" s="20">
        <f>E7-E14</f>
        <v>178</v>
      </c>
      <c r="F16" s="20">
        <f t="shared" ref="F16:K16" si="2">F7-F14</f>
        <v>-221</v>
      </c>
      <c r="G16" s="20">
        <f t="shared" si="2"/>
        <v>-125</v>
      </c>
      <c r="H16" s="20">
        <f t="shared" si="2"/>
        <v>394</v>
      </c>
      <c r="I16" s="20">
        <f t="shared" si="2"/>
        <v>-59</v>
      </c>
      <c r="J16" s="20">
        <f t="shared" si="2"/>
        <v>-87</v>
      </c>
      <c r="K16" s="20">
        <f t="shared" si="2"/>
        <v>-77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9AB4E-BBA0-45D7-AAC1-6F363A5945DD}">
  <dimension ref="A1:K16"/>
  <sheetViews>
    <sheetView tabSelected="1" workbookViewId="0">
      <selection activeCell="Q41" sqref="Q41"/>
    </sheetView>
  </sheetViews>
  <sheetFormatPr defaultRowHeight="12" x14ac:dyDescent="0.3"/>
  <cols>
    <col min="1" max="1" width="21.26953125" style="4" customWidth="1"/>
    <col min="2" max="4" width="8.6328125" style="3" customWidth="1"/>
    <col min="5" max="11" width="8.7265625" style="3"/>
    <col min="12" max="16384" width="8.7265625" style="4"/>
  </cols>
  <sheetData>
    <row r="1" spans="1:11" x14ac:dyDescent="0.3">
      <c r="A1" s="1" t="s">
        <v>14</v>
      </c>
      <c r="B1" s="2"/>
      <c r="C1" s="2"/>
      <c r="D1" s="2"/>
    </row>
    <row r="2" spans="1:11" x14ac:dyDescent="0.3">
      <c r="A2" s="5" t="s">
        <v>1</v>
      </c>
      <c r="B2" s="6"/>
      <c r="C2" s="6"/>
      <c r="D2" s="6"/>
      <c r="E2" s="7"/>
      <c r="F2" s="7"/>
    </row>
    <row r="3" spans="1:11" x14ac:dyDescent="0.3">
      <c r="A3" s="1"/>
      <c r="B3" s="8" t="s">
        <v>2</v>
      </c>
      <c r="C3" s="2"/>
      <c r="D3" s="2"/>
      <c r="I3" s="8" t="s">
        <v>2</v>
      </c>
    </row>
    <row r="4" spans="1:11" x14ac:dyDescent="0.3">
      <c r="A4" s="9" t="s">
        <v>3</v>
      </c>
      <c r="B4" s="10">
        <v>2015</v>
      </c>
      <c r="C4" s="10">
        <v>2016</v>
      </c>
      <c r="D4" s="10">
        <v>2017</v>
      </c>
      <c r="E4" s="2">
        <v>2018</v>
      </c>
      <c r="F4" s="2">
        <v>2019</v>
      </c>
      <c r="G4" s="2">
        <v>2020</v>
      </c>
      <c r="H4" s="2">
        <v>2021</v>
      </c>
      <c r="I4" s="2">
        <v>2022</v>
      </c>
      <c r="J4" s="2">
        <v>2023</v>
      </c>
      <c r="K4" s="2">
        <v>2024</v>
      </c>
    </row>
    <row r="5" spans="1:11" x14ac:dyDescent="0.3">
      <c r="A5" s="9" t="s">
        <v>4</v>
      </c>
      <c r="B5" s="10"/>
      <c r="C5" s="10"/>
      <c r="D5" s="10"/>
      <c r="E5" s="2"/>
      <c r="F5" s="2"/>
      <c r="G5" s="2"/>
      <c r="H5" s="2"/>
      <c r="I5" s="2"/>
      <c r="J5" s="2"/>
      <c r="K5" s="2"/>
    </row>
    <row r="6" spans="1:11" x14ac:dyDescent="0.3">
      <c r="A6" s="11" t="s">
        <v>5</v>
      </c>
      <c r="B6" s="12">
        <v>238</v>
      </c>
      <c r="C6" s="12">
        <v>274</v>
      </c>
      <c r="D6" s="12">
        <v>254</v>
      </c>
      <c r="E6" s="3">
        <v>234</v>
      </c>
      <c r="F6" s="3">
        <v>235</v>
      </c>
      <c r="G6" s="3">
        <v>236</v>
      </c>
      <c r="H6" s="3">
        <v>232</v>
      </c>
      <c r="I6" s="3">
        <v>222</v>
      </c>
      <c r="J6" s="3">
        <v>225</v>
      </c>
      <c r="K6" s="3">
        <v>248</v>
      </c>
    </row>
    <row r="7" spans="1:11" s="17" customFormat="1" x14ac:dyDescent="0.3">
      <c r="A7" s="14" t="s">
        <v>6</v>
      </c>
      <c r="B7" s="21">
        <f>B6</f>
        <v>238</v>
      </c>
      <c r="C7" s="21">
        <f>C6</f>
        <v>274</v>
      </c>
      <c r="D7" s="21">
        <f>D6</f>
        <v>254</v>
      </c>
      <c r="E7" s="21">
        <f>E6</f>
        <v>234</v>
      </c>
      <c r="F7" s="21">
        <f t="shared" ref="F7:K7" si="0">F6</f>
        <v>235</v>
      </c>
      <c r="G7" s="21">
        <f t="shared" si="0"/>
        <v>236</v>
      </c>
      <c r="H7" s="21">
        <f t="shared" si="0"/>
        <v>232</v>
      </c>
      <c r="I7" s="21">
        <f t="shared" si="0"/>
        <v>222</v>
      </c>
      <c r="J7" s="21">
        <f t="shared" si="0"/>
        <v>225</v>
      </c>
      <c r="K7" s="21">
        <f t="shared" si="0"/>
        <v>248</v>
      </c>
    </row>
    <row r="8" spans="1:11" x14ac:dyDescent="0.3">
      <c r="A8" s="9"/>
      <c r="B8" s="10"/>
      <c r="C8" s="10"/>
      <c r="D8" s="10"/>
      <c r="E8" s="2"/>
      <c r="F8" s="2"/>
      <c r="G8" s="2"/>
      <c r="H8" s="2"/>
      <c r="I8" s="2"/>
      <c r="J8" s="2"/>
      <c r="K8" s="2"/>
    </row>
    <row r="9" spans="1:11" x14ac:dyDescent="0.3">
      <c r="A9" s="1" t="s">
        <v>7</v>
      </c>
      <c r="B9" s="2"/>
      <c r="C9" s="2"/>
      <c r="D9" s="2"/>
    </row>
    <row r="10" spans="1:11" x14ac:dyDescent="0.3">
      <c r="A10" s="4" t="s">
        <v>8</v>
      </c>
      <c r="B10" s="3">
        <v>22</v>
      </c>
      <c r="C10" s="3">
        <v>23</v>
      </c>
      <c r="D10" s="3">
        <v>17</v>
      </c>
      <c r="E10" s="16">
        <v>21</v>
      </c>
      <c r="F10" s="16">
        <v>18</v>
      </c>
      <c r="G10" s="16">
        <v>24</v>
      </c>
      <c r="H10" s="16">
        <v>30</v>
      </c>
      <c r="I10" s="16">
        <v>25</v>
      </c>
      <c r="J10" s="16">
        <v>27</v>
      </c>
      <c r="K10" s="3">
        <v>32</v>
      </c>
    </row>
    <row r="11" spans="1:11" x14ac:dyDescent="0.3">
      <c r="A11" s="4" t="s">
        <v>9</v>
      </c>
      <c r="B11" s="3">
        <v>78</v>
      </c>
      <c r="C11" s="3">
        <v>100</v>
      </c>
      <c r="D11" s="3">
        <v>69</v>
      </c>
      <c r="E11" s="16">
        <v>46</v>
      </c>
      <c r="F11" s="16">
        <v>48</v>
      </c>
      <c r="G11" s="16">
        <v>59</v>
      </c>
      <c r="H11" s="16">
        <v>52</v>
      </c>
      <c r="I11" s="16">
        <v>35</v>
      </c>
      <c r="J11" s="16">
        <v>33</v>
      </c>
      <c r="K11" s="3">
        <v>38</v>
      </c>
    </row>
    <row r="12" spans="1:11" x14ac:dyDescent="0.3">
      <c r="A12" s="4" t="s">
        <v>10</v>
      </c>
      <c r="B12" s="3">
        <v>47</v>
      </c>
      <c r="C12" s="3">
        <v>50</v>
      </c>
      <c r="D12" s="3">
        <v>80</v>
      </c>
      <c r="E12" s="16">
        <v>72</v>
      </c>
      <c r="F12" s="16">
        <v>81</v>
      </c>
      <c r="G12" s="16">
        <v>83</v>
      </c>
      <c r="H12" s="16">
        <v>83</v>
      </c>
      <c r="I12" s="16">
        <v>92</v>
      </c>
      <c r="J12" s="16">
        <v>104</v>
      </c>
      <c r="K12" s="3">
        <v>108</v>
      </c>
    </row>
    <row r="13" spans="1:11" x14ac:dyDescent="0.3">
      <c r="A13" s="4" t="s">
        <v>11</v>
      </c>
      <c r="B13" s="3">
        <v>77</v>
      </c>
      <c r="C13" s="3">
        <v>83</v>
      </c>
      <c r="D13" s="3">
        <v>86</v>
      </c>
      <c r="E13" s="16">
        <v>91</v>
      </c>
      <c r="F13" s="16">
        <v>92</v>
      </c>
      <c r="G13" s="16">
        <v>65</v>
      </c>
      <c r="H13" s="16">
        <v>65</v>
      </c>
      <c r="I13" s="16">
        <v>60</v>
      </c>
      <c r="J13" s="16">
        <v>60</v>
      </c>
      <c r="K13" s="3">
        <v>59</v>
      </c>
    </row>
    <row r="14" spans="1:11" s="19" customFormat="1" x14ac:dyDescent="0.3">
      <c r="A14" s="17" t="s">
        <v>12</v>
      </c>
      <c r="B14" s="18">
        <f>SUM(B10:B13)</f>
        <v>224</v>
      </c>
      <c r="C14" s="18">
        <f>SUM(C10:C13)</f>
        <v>256</v>
      </c>
      <c r="D14" s="18">
        <f>SUM(D10:D13)</f>
        <v>252</v>
      </c>
      <c r="E14" s="18">
        <f>SUM(E10:E13)</f>
        <v>230</v>
      </c>
      <c r="F14" s="18">
        <f t="shared" ref="F14:K14" si="1">SUM(F10:F13)</f>
        <v>239</v>
      </c>
      <c r="G14" s="18">
        <f t="shared" si="1"/>
        <v>231</v>
      </c>
      <c r="H14" s="18">
        <f t="shared" si="1"/>
        <v>230</v>
      </c>
      <c r="I14" s="18">
        <f t="shared" si="1"/>
        <v>212</v>
      </c>
      <c r="J14" s="18">
        <f t="shared" si="1"/>
        <v>224</v>
      </c>
      <c r="K14" s="18">
        <f t="shared" si="1"/>
        <v>237</v>
      </c>
    </row>
    <row r="16" spans="1:11" s="1" customFormat="1" x14ac:dyDescent="0.3">
      <c r="A16" s="1" t="s">
        <v>13</v>
      </c>
      <c r="B16" s="20">
        <f>B7-B14</f>
        <v>14</v>
      </c>
      <c r="C16" s="20">
        <f>C7-C14</f>
        <v>18</v>
      </c>
      <c r="D16" s="20">
        <f>D7-D14</f>
        <v>2</v>
      </c>
      <c r="E16" s="20">
        <f>E7-E14</f>
        <v>4</v>
      </c>
      <c r="F16" s="20">
        <f t="shared" ref="F16:K16" si="2">F7-F14</f>
        <v>-4</v>
      </c>
      <c r="G16" s="20">
        <f t="shared" si="2"/>
        <v>5</v>
      </c>
      <c r="H16" s="20">
        <f t="shared" si="2"/>
        <v>2</v>
      </c>
      <c r="I16" s="20">
        <f t="shared" si="2"/>
        <v>10</v>
      </c>
      <c r="J16" s="20">
        <f t="shared" si="2"/>
        <v>1</v>
      </c>
      <c r="K16" s="20">
        <f t="shared" si="2"/>
        <v>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D504D4239D8048827346FA2F98A1B9" ma:contentTypeVersion="17" ma:contentTypeDescription="Create a new document." ma:contentTypeScope="" ma:versionID="15bedf5a465e299ad8903e65503c213d">
  <xsd:schema xmlns:xsd="http://www.w3.org/2001/XMLSchema" xmlns:xs="http://www.w3.org/2001/XMLSchema" xmlns:p="http://schemas.microsoft.com/office/2006/metadata/properties" xmlns:ns1="http://schemas.microsoft.com/sharepoint/v3" xmlns:ns2="7305c4d3-ed3f-4ac3-9d61-feeb97a078a6" xmlns:ns3="b1ce457f-c9df-4a00-8e78-0563a22119e9" targetNamespace="http://schemas.microsoft.com/office/2006/metadata/properties" ma:root="true" ma:fieldsID="8319b3e8ddb69ef40a5dd235e68bc242" ns1:_="" ns2:_="" ns3:_="">
    <xsd:import namespace="http://schemas.microsoft.com/sharepoint/v3"/>
    <xsd:import namespace="7305c4d3-ed3f-4ac3-9d61-feeb97a078a6"/>
    <xsd:import namespace="b1ce457f-c9df-4a00-8e78-0563a22119e9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05c4d3-ed3f-4ac3-9d61-feeb97a078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99f579ce-fdda-4824-a47d-a5db31f0c8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e457f-c9df-4a00-8e78-0563a22119e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80288a4e-ff7a-4172-902a-c858772561c1}" ma:internalName="TaxCatchAll" ma:showField="CatchAllData" ma:web="b1ce457f-c9df-4a00-8e78-0563a2211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b1ce457f-c9df-4a00-8e78-0563a22119e9" xsi:nil="true"/>
    <lcf76f155ced4ddcb4097134ff3c332f xmlns="7305c4d3-ed3f-4ac3-9d61-feeb97a078a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590A3A7-63C1-437E-99FC-B045208F4593}"/>
</file>

<file path=customXml/itemProps2.xml><?xml version="1.0" encoding="utf-8"?>
<ds:datastoreItem xmlns:ds="http://schemas.openxmlformats.org/officeDocument/2006/customXml" ds:itemID="{CC3572D6-BE05-42BB-8CBB-D2A84EF196E9}"/>
</file>

<file path=customXml/itemProps3.xml><?xml version="1.0" encoding="utf-8"?>
<ds:datastoreItem xmlns:ds="http://schemas.openxmlformats.org/officeDocument/2006/customXml" ds:itemID="{E23F5347-E626-4D38-9A6A-6B8BE7AE95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Ruthenium supply &amp; demand 2024</vt:lpstr>
      <vt:lpstr>Iridium supply &amp; demand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Aitken</dc:creator>
  <cp:lastModifiedBy>Brenda Aitken</cp:lastModifiedBy>
  <dcterms:created xsi:type="dcterms:W3CDTF">2024-05-09T09:26:11Z</dcterms:created>
  <dcterms:modified xsi:type="dcterms:W3CDTF">2024-05-09T09:30:27Z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e511531-3b62-4ad0-a3e4-a04202c385ac_Enabled">
    <vt:lpwstr>true</vt:lpwstr>
  </property>
  <property fmtid="{D5CDD505-2E9C-101B-9397-08002B2CF9AE}" pid="3" name="MSIP_Label_4e511531-3b62-4ad0-a3e4-a04202c385ac_SetDate">
    <vt:lpwstr>2024-05-09T09:27:25Z</vt:lpwstr>
  </property>
  <property fmtid="{D5CDD505-2E9C-101B-9397-08002B2CF9AE}" pid="4" name="MSIP_Label_4e511531-3b62-4ad0-a3e4-a04202c385ac_Method">
    <vt:lpwstr>Standard</vt:lpwstr>
  </property>
  <property fmtid="{D5CDD505-2E9C-101B-9397-08002B2CF9AE}" pid="5" name="MSIP_Label_4e511531-3b62-4ad0-a3e4-a04202c385ac_Name">
    <vt:lpwstr>4e511531-3b62-4ad0-a3e4-a04202c385ac</vt:lpwstr>
  </property>
  <property fmtid="{D5CDD505-2E9C-101B-9397-08002B2CF9AE}" pid="6" name="MSIP_Label_4e511531-3b62-4ad0-a3e4-a04202c385ac_SiteId">
    <vt:lpwstr>cc7f83dd-bc5a-4682-9b3e-062a900202a2</vt:lpwstr>
  </property>
  <property fmtid="{D5CDD505-2E9C-101B-9397-08002B2CF9AE}" pid="7" name="MSIP_Label_4e511531-3b62-4ad0-a3e4-a04202c385ac_ActionId">
    <vt:lpwstr>5fc5e53f-30f8-465e-8182-a261849f5dff</vt:lpwstr>
  </property>
  <property fmtid="{D5CDD505-2E9C-101B-9397-08002B2CF9AE}" pid="8" name="MSIP_Label_4e511531-3b62-4ad0-a3e4-a04202c385ac_ContentBits">
    <vt:lpwstr>0</vt:lpwstr>
  </property>
  <property fmtid="{D5CDD505-2E9C-101B-9397-08002B2CF9AE}" pid="9" name="ContentTypeId">
    <vt:lpwstr>0x010100C2D504D4239D8048827346FA2F98A1B9</vt:lpwstr>
  </property>
</Properties>
</file>